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"/>
    </mc:Choice>
  </mc:AlternateContent>
  <xr:revisionPtr revIDLastSave="0" documentId="8_{EFCA06D1-3A12-45D5-AA5B-89F5318E6250}" xr6:coauthVersionLast="47" xr6:coauthVersionMax="47" xr10:uidLastSave="{00000000-0000-0000-0000-000000000000}"/>
  <bookViews>
    <workbookView xWindow="-120" yWindow="-120" windowWidth="20730" windowHeight="11160" xr2:uid="{378B7191-E881-420D-BB0F-C16092B4C0E3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<sst xmlns="http://schemas.openxmlformats.org/spreadsheetml/2006/main" count="50" uniqueCount="46">
  <si>
    <t>PERIODE</t>
  </si>
  <si>
    <t>DEFLASI</t>
  </si>
  <si>
    <t>X1</t>
  </si>
  <si>
    <t>NPM</t>
  </si>
  <si>
    <t>X2</t>
  </si>
  <si>
    <t>NILAI TUKAR</t>
  </si>
  <si>
    <t>X3</t>
  </si>
  <si>
    <t>HARGA SAHAM</t>
  </si>
  <si>
    <t>Y</t>
  </si>
  <si>
    <t>CROSS SECTION</t>
  </si>
  <si>
    <t>PT Astra Agro Lestari Tbk (AALI)</t>
  </si>
  <si>
    <t>PT PP London Sumatra Indonesia Tbk (LSIP)</t>
  </si>
  <si>
    <t>PT Salim Ivomas Pratama Tbk (SIMP)</t>
  </si>
  <si>
    <t>PT Sampoerna Agro Tbk (SGRO)</t>
  </si>
  <si>
    <t>PT Bakrie Sumatera Plantations Tbk (UNSP)</t>
  </si>
  <si>
    <t>PT Sinar Mas Agro Resources and Technology Tbk (SMAR)</t>
  </si>
  <si>
    <t>PT Cisadane Sawit Raya Tbk (CSRA)</t>
  </si>
  <si>
    <t>PT Gozco Plantations Tbk (GZCO)</t>
  </si>
  <si>
    <t>PT Mahkota Group Tbk (MGRO)</t>
  </si>
  <si>
    <t>PT Andira Agro Tbk (ANDI)</t>
  </si>
  <si>
    <t>PT Austindo Nusantara Jaya Tbk (ANJT)</t>
  </si>
  <si>
    <t>PT Provident Investasi Bersama Tbk (PALM)</t>
  </si>
  <si>
    <t>PT Pradiksi Gunatama Tbk (PGUN)</t>
  </si>
  <si>
    <t>PT Sawit Sumbermas Sarana Tbk (SSMS)</t>
  </si>
  <si>
    <t>PT FAP Agri Tbk (FAPA)</t>
  </si>
  <si>
    <t>PT Golden Plantations Tbk (GOLL)</t>
  </si>
  <si>
    <t>PT Jaya Agra Wattie Tbk (JAWA)</t>
  </si>
  <si>
    <t>PT Pulau Subur Tbk (PTPS)</t>
  </si>
  <si>
    <t>PT Eagle High Plantations Tbk (BWPT)</t>
  </si>
  <si>
    <t>PT Menthobi Karyatama Raya Tbk (MKTR)</t>
  </si>
  <si>
    <t>PT Nusantara Sawit Sejahtera Tbk (NSSS)</t>
  </si>
  <si>
    <t>PT Jhonlin Agro Raya Tbk (JAR)</t>
  </si>
  <si>
    <t>PT Dharma Satya Nusantara Tbk (DSNG)</t>
  </si>
  <si>
    <t>PT Multi Agro Gemilang Plantation Tbk (MAGP)</t>
  </si>
  <si>
    <t xml:space="preserve"> Mean</t>
  </si>
  <si>
    <t xml:space="preserve"> Median</t>
  </si>
  <si>
    <t xml:space="preserve"> Maximum</t>
  </si>
  <si>
    <t xml:space="preserve"> Minimum</t>
  </si>
  <si>
    <t xml:space="preserve"> Std. Dev.</t>
  </si>
  <si>
    <t xml:space="preserve"> Skewness</t>
  </si>
  <si>
    <t xml:space="preserve"> Kurtosis</t>
  </si>
  <si>
    <t xml:space="preserve"> Jarque-Bera</t>
  </si>
  <si>
    <t xml:space="preserve"> Probability</t>
  </si>
  <si>
    <t xml:space="preserve"> Sum</t>
  </si>
  <si>
    <t xml:space="preserve"> Sum Sq. Dev.</t>
  </si>
  <si>
    <t xml:space="preserve"> Observations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</si>
</sst>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B1D9B-CF69-4C1B-ABB6-37AEF856F9A1}">
  <dimension ref="A1:F77"/>
  <sheetViews>
    <sheetView tabSelected="1" zoomScale="91" workbookViewId="0">
      <selection activeCell="L14" sqref="L14"/>
    </sheetView>
  </sheetViews>
  <sheetFormatPr defaultRowHeight="15" x14ac:dyDescent="0.25"/>
  <cols>
    <col min="1" max="1" width="49.28515625" customWidth="1"/>
    <col min="2" max="2" width="10.85546875" customWidth="1"/>
    <col min="3" max="3" width="13" customWidth="1"/>
    <col min="4" max="4" width="12.28515625" customWidth="1"/>
    <col min="5" max="5" width="13.85546875" customWidth="1"/>
    <col min="6" max="6" width="17.28515625" customWidth="1"/>
    <col min="7" max="7" width="9.140625" customWidth="1"/>
  </cols>
  <sheetData>
    <row r="1" spans="1:6" x14ac:dyDescent="0.25">
      <c r="A1" s="6" t="s">
        <v>9</v>
      </c>
      <c r="B1" s="4" t="s">
        <v>0</v>
      </c>
      <c r="C1" s="4" t="s">
        <v>1</v>
      </c>
      <c r="D1" s="4" t="s">
        <v>5</v>
      </c>
      <c r="E1" s="4" t="s">
        <v>3</v>
      </c>
      <c r="F1" s="4" t="s">
        <v>7</v>
      </c>
    </row>
    <row r="2" spans="1:6" x14ac:dyDescent="0.25">
      <c r="A2" s="6"/>
      <c r="B2" s="4"/>
      <c r="C2" s="4" t="s">
        <v>2</v>
      </c>
      <c r="D2" s="4" t="s">
        <v>4</v>
      </c>
      <c r="E2" s="4" t="s">
        <v>6</v>
      </c>
      <c r="F2" s="4" t="s">
        <v>8</v>
      </c>
    </row>
    <row r="3" spans="1:6" x14ac:dyDescent="0.25">
      <c r="A3" s="7" t="s">
        <v>10</v>
      </c>
      <c r="B3" s="1">
        <v>2022</v>
      </c>
      <c r="C3" s="12">
        <f>(10738-11147)/10738*100</f>
        <v>-3.8089029614453347</v>
      </c>
      <c r="D3" s="12">
        <v>13.18597030396414</v>
      </c>
      <c r="E3" s="12">
        <v>82.201834862385311</v>
      </c>
      <c r="F3" s="12">
        <v>110</v>
      </c>
    </row>
    <row r="4" spans="1:6" x14ac:dyDescent="0.25">
      <c r="A4" s="7"/>
      <c r="B4" s="1">
        <v>2023</v>
      </c>
      <c r="C4" s="12">
        <f>(11147-11576)/11147*100</f>
        <v>-3.8485691217367903</v>
      </c>
      <c r="D4" s="12">
        <v>14.60181272447409</v>
      </c>
      <c r="E4" s="12">
        <v>53.140096618357504</v>
      </c>
      <c r="F4" s="12">
        <v>115</v>
      </c>
    </row>
    <row r="5" spans="1:6" x14ac:dyDescent="0.25">
      <c r="A5" s="7"/>
      <c r="B5" s="1">
        <v>2024</v>
      </c>
      <c r="C5" s="12">
        <f>(11576-12005)/11576*100</f>
        <v>-3.7059433310297165</v>
      </c>
      <c r="D5" s="12">
        <v>14.584931063931334</v>
      </c>
      <c r="E5" s="12">
        <v>52.660550458715591</v>
      </c>
      <c r="F5" s="12">
        <v>129</v>
      </c>
    </row>
    <row r="6" spans="1:6" x14ac:dyDescent="0.25">
      <c r="A6" s="8" t="s">
        <v>11</v>
      </c>
      <c r="B6" s="2">
        <v>2022</v>
      </c>
      <c r="C6" s="13">
        <f>(10818-11038)/10818*100</f>
        <v>-2.0336476243298209</v>
      </c>
      <c r="D6" s="13">
        <v>13.18597030396414</v>
      </c>
      <c r="E6" s="13">
        <v>107.25552050473186</v>
      </c>
      <c r="F6" s="13">
        <v>178</v>
      </c>
    </row>
    <row r="7" spans="1:6" x14ac:dyDescent="0.25">
      <c r="A7" s="8"/>
      <c r="B7" s="2">
        <v>2023</v>
      </c>
      <c r="C7" s="13">
        <f>(11038-11212)/11038*100</f>
        <v>-1.5763725312556622</v>
      </c>
      <c r="D7" s="13">
        <v>14.60181272447409</v>
      </c>
      <c r="E7" s="13">
        <v>116.16438356164385</v>
      </c>
      <c r="F7" s="13">
        <v>105</v>
      </c>
    </row>
    <row r="8" spans="1:6" x14ac:dyDescent="0.25">
      <c r="A8" s="8"/>
      <c r="B8" s="2">
        <v>2024</v>
      </c>
      <c r="C8" s="13">
        <f>(11212-11388)/11212*100</f>
        <v>-1.5697466999643239</v>
      </c>
      <c r="D8" s="13">
        <v>14.392494397305525</v>
      </c>
      <c r="E8" s="13">
        <v>59.795918367346935</v>
      </c>
      <c r="F8" s="13">
        <v>150</v>
      </c>
    </row>
    <row r="9" spans="1:6" x14ac:dyDescent="0.25">
      <c r="A9" s="5" t="s">
        <v>12</v>
      </c>
      <c r="B9" s="3">
        <v>2022</v>
      </c>
      <c r="C9" s="14">
        <f>(10818-11038)/10818*100</f>
        <v>-2.0336476243298209</v>
      </c>
      <c r="D9" s="14">
        <v>13.18597030396414</v>
      </c>
      <c r="E9" s="14">
        <v>131.22923588039868</v>
      </c>
      <c r="F9" s="14">
        <v>665</v>
      </c>
    </row>
    <row r="10" spans="1:6" x14ac:dyDescent="0.25">
      <c r="A10" s="5"/>
      <c r="B10" s="3">
        <v>2023</v>
      </c>
      <c r="C10" s="14">
        <f>(11038-11212)/11038*100</f>
        <v>-1.5763725312556622</v>
      </c>
      <c r="D10" s="14">
        <v>14.60181272447409</v>
      </c>
      <c r="E10" s="14">
        <v>130.29315960912052</v>
      </c>
      <c r="F10" s="14">
        <v>745</v>
      </c>
    </row>
    <row r="11" spans="1:6" x14ac:dyDescent="0.25">
      <c r="A11" s="5"/>
      <c r="B11" s="3">
        <v>2024</v>
      </c>
      <c r="C11" s="14">
        <f>(11212-11388)/11212*100</f>
        <v>-1.5697466999643239</v>
      </c>
      <c r="D11" s="14">
        <v>14.392494397305525</v>
      </c>
      <c r="E11" s="14">
        <v>127.1940928270042</v>
      </c>
      <c r="F11" s="14">
        <v>920</v>
      </c>
    </row>
    <row r="12" spans="1:6" x14ac:dyDescent="0.25">
      <c r="A12" s="8" t="s">
        <v>13</v>
      </c>
      <c r="B12" s="2">
        <v>2022</v>
      </c>
      <c r="C12" s="13">
        <f>(10818-11038)/10818*100</f>
        <v>-2.0336476243298209</v>
      </c>
      <c r="D12" s="13">
        <v>13.18597030396414</v>
      </c>
      <c r="E12" s="13">
        <v>55.040387722132465</v>
      </c>
      <c r="F12" s="13">
        <v>665</v>
      </c>
    </row>
    <row r="13" spans="1:6" x14ac:dyDescent="0.25">
      <c r="A13" s="8"/>
      <c r="B13" s="2">
        <v>2023</v>
      </c>
      <c r="C13" s="13">
        <f>(11038-11212)/11038*100</f>
        <v>-1.5763725312556622</v>
      </c>
      <c r="D13" s="13">
        <v>14.60181272447409</v>
      </c>
      <c r="E13" s="13">
        <v>259.01739130434783</v>
      </c>
      <c r="F13" s="13">
        <v>745</v>
      </c>
    </row>
    <row r="14" spans="1:6" x14ac:dyDescent="0.25">
      <c r="A14" s="8"/>
      <c r="B14" s="2">
        <v>2024</v>
      </c>
      <c r="C14" s="13">
        <f>(11212-11388)/11212*100</f>
        <v>-1.5697466999643239</v>
      </c>
      <c r="D14" s="13">
        <v>14.392494397305525</v>
      </c>
      <c r="E14" s="13">
        <v>49.076923076923073</v>
      </c>
      <c r="F14" s="13">
        <v>1.22</v>
      </c>
    </row>
    <row r="15" spans="1:6" x14ac:dyDescent="0.25">
      <c r="A15" s="5" t="s">
        <v>16</v>
      </c>
      <c r="B15" s="3">
        <v>2022</v>
      </c>
      <c r="C15" s="14">
        <f>(10818-11038)/10818*100</f>
        <v>-2.0336476243298209</v>
      </c>
      <c r="D15" s="14">
        <v>13.18597030396414</v>
      </c>
      <c r="E15" s="14">
        <v>87.254901960784309</v>
      </c>
      <c r="F15" s="14">
        <v>500</v>
      </c>
    </row>
    <row r="16" spans="1:6" x14ac:dyDescent="0.25">
      <c r="A16" s="5"/>
      <c r="B16" s="3">
        <v>2023</v>
      </c>
      <c r="C16" s="14">
        <f>(11038-11212)/11038*100</f>
        <v>-1.5763725312556622</v>
      </c>
      <c r="D16" s="14">
        <v>14.60181272447409</v>
      </c>
      <c r="E16" s="14">
        <v>149.34681181959564</v>
      </c>
      <c r="F16" s="14">
        <v>500</v>
      </c>
    </row>
    <row r="17" spans="1:6" x14ac:dyDescent="0.25">
      <c r="A17" s="5"/>
      <c r="B17" s="3">
        <v>2024</v>
      </c>
      <c r="C17" s="14">
        <f>(11212-11388)/11212*100</f>
        <v>-1.5697466999643239</v>
      </c>
      <c r="D17" s="14">
        <v>14.392494397305525</v>
      </c>
      <c r="E17" s="14">
        <v>165.46012269938652</v>
      </c>
      <c r="F17" s="14">
        <v>29</v>
      </c>
    </row>
    <row r="18" spans="1:6" x14ac:dyDescent="0.25">
      <c r="A18" s="8" t="s">
        <v>17</v>
      </c>
      <c r="B18" s="2">
        <v>2022</v>
      </c>
      <c r="C18" s="13">
        <f>(10818-11038)/10818*100</f>
        <v>-2.0336476243298209</v>
      </c>
      <c r="D18" s="13">
        <v>13.18597030396414</v>
      </c>
      <c r="E18" s="13">
        <v>27.636761487964982</v>
      </c>
      <c r="F18" s="13">
        <v>50</v>
      </c>
    </row>
    <row r="19" spans="1:6" x14ac:dyDescent="0.25">
      <c r="A19" s="8"/>
      <c r="B19" s="2">
        <v>2023</v>
      </c>
      <c r="C19" s="13">
        <f>(11038-11212)/11038*100</f>
        <v>-1.5763725312556622</v>
      </c>
      <c r="D19" s="13">
        <v>14.60181272447409</v>
      </c>
      <c r="E19" s="13">
        <v>197.04761904761904</v>
      </c>
      <c r="F19" s="13">
        <v>50</v>
      </c>
    </row>
    <row r="20" spans="1:6" x14ac:dyDescent="0.25">
      <c r="A20" s="8"/>
      <c r="B20" s="2">
        <v>2024</v>
      </c>
      <c r="C20" s="13">
        <f>(11212-11388)/11212*100</f>
        <v>-1.5697466999643239</v>
      </c>
      <c r="D20" s="13">
        <v>14.392494397305525</v>
      </c>
      <c r="E20" s="13">
        <v>62.986111111111107</v>
      </c>
      <c r="F20" s="13">
        <v>50</v>
      </c>
    </row>
    <row r="21" spans="1:6" x14ac:dyDescent="0.25">
      <c r="A21" s="5" t="s">
        <v>14</v>
      </c>
      <c r="B21" s="3">
        <v>2022</v>
      </c>
      <c r="C21" s="14">
        <f>(10818-11038)/10818*100</f>
        <v>-2.0336476243298209</v>
      </c>
      <c r="D21" s="14">
        <v>13.18597030396414</v>
      </c>
      <c r="E21" s="14">
        <v>25.99382080329557</v>
      </c>
      <c r="F21" s="14">
        <v>690</v>
      </c>
    </row>
    <row r="22" spans="1:6" x14ac:dyDescent="0.25">
      <c r="A22" s="5"/>
      <c r="B22" s="3">
        <v>2023</v>
      </c>
      <c r="C22" s="14">
        <f>(11038-11212)/11038*100</f>
        <v>-1.5763725312556622</v>
      </c>
      <c r="D22" s="14">
        <v>14.60181272447409</v>
      </c>
      <c r="E22" s="14">
        <v>19.406392694063925</v>
      </c>
      <c r="F22" s="14">
        <v>540</v>
      </c>
    </row>
    <row r="23" spans="1:6" x14ac:dyDescent="0.25">
      <c r="A23" s="5"/>
      <c r="B23" s="3">
        <v>2024</v>
      </c>
      <c r="C23" s="14">
        <f>(11212-11388)/11212*100</f>
        <v>-1.5697466999643239</v>
      </c>
      <c r="D23" s="14">
        <v>14.392494397305525</v>
      </c>
      <c r="E23" s="14">
        <v>270.65420560747657</v>
      </c>
      <c r="F23" s="14">
        <v>725</v>
      </c>
    </row>
    <row r="24" spans="1:6" x14ac:dyDescent="0.25">
      <c r="A24" s="8" t="s">
        <v>18</v>
      </c>
      <c r="B24" s="2">
        <v>2022</v>
      </c>
      <c r="C24" s="13">
        <f>(10818-11038)/10818*100</f>
        <v>-2.0336476243298209</v>
      </c>
      <c r="D24" s="13">
        <v>13.18597030396414</v>
      </c>
      <c r="E24" s="13">
        <v>12.980269989615783</v>
      </c>
      <c r="F24" s="13">
        <v>690</v>
      </c>
    </row>
    <row r="25" spans="1:6" x14ac:dyDescent="0.25">
      <c r="A25" s="8"/>
      <c r="B25" s="2">
        <v>2023</v>
      </c>
      <c r="C25" s="13">
        <f>(11038-11212)/11038*100</f>
        <v>-1.5763725312556622</v>
      </c>
      <c r="D25" s="13">
        <v>14.60181272447409</v>
      </c>
      <c r="E25" s="13">
        <v>88.631578947368411</v>
      </c>
      <c r="F25" s="13">
        <v>540</v>
      </c>
    </row>
    <row r="26" spans="1:6" x14ac:dyDescent="0.25">
      <c r="A26" s="8"/>
      <c r="B26" s="2">
        <v>2024</v>
      </c>
      <c r="C26" s="13">
        <f>(11212-11388)/11212*100</f>
        <v>-1.5697466999643239</v>
      </c>
      <c r="D26" s="13">
        <v>14.392494397305525</v>
      </c>
      <c r="E26" s="13">
        <v>111.88118811881186</v>
      </c>
      <c r="F26" s="13">
        <v>555</v>
      </c>
    </row>
    <row r="27" spans="1:6" x14ac:dyDescent="0.25">
      <c r="A27" s="5" t="s">
        <v>15</v>
      </c>
      <c r="B27" s="3">
        <v>2022</v>
      </c>
      <c r="C27" s="14">
        <f>(10818-11038)/10818*100</f>
        <v>-2.0336476243298209</v>
      </c>
      <c r="D27" s="14">
        <v>13.18597030396414</v>
      </c>
      <c r="E27" s="14">
        <v>155.13457556935819</v>
      </c>
      <c r="F27" s="14">
        <v>43</v>
      </c>
    </row>
    <row r="28" spans="1:6" x14ac:dyDescent="0.25">
      <c r="A28" s="5"/>
      <c r="B28" s="3">
        <v>2023</v>
      </c>
      <c r="C28" s="14">
        <f>(11038-11212)/11038*100</f>
        <v>-1.5763725312556622</v>
      </c>
      <c r="D28" s="14">
        <v>14.60181272447409</v>
      </c>
      <c r="E28" s="14">
        <v>31.956521739130437</v>
      </c>
      <c r="F28" s="14">
        <v>5.3</v>
      </c>
    </row>
    <row r="29" spans="1:6" x14ac:dyDescent="0.25">
      <c r="A29" s="5"/>
      <c r="B29" s="3">
        <v>2024</v>
      </c>
      <c r="C29" s="14">
        <f>(11212-11388)/11212*100%</f>
        <v>-1.569746699964324E-2</v>
      </c>
      <c r="D29" s="14">
        <v>14.392494397305525</v>
      </c>
      <c r="E29" s="14">
        <v>99.547038327526138</v>
      </c>
      <c r="F29" s="14">
        <v>725</v>
      </c>
    </row>
    <row r="30" spans="1:6" x14ac:dyDescent="0.25">
      <c r="A30" s="8" t="s">
        <v>19</v>
      </c>
      <c r="B30" s="2">
        <v>2022</v>
      </c>
      <c r="C30" s="13">
        <f>(10818-11038)/10818*100</f>
        <v>-2.0336476243298209</v>
      </c>
      <c r="D30" s="13">
        <v>13.18597030396414</v>
      </c>
      <c r="E30" s="13">
        <v>123.24242424242426</v>
      </c>
      <c r="F30" s="13">
        <v>100</v>
      </c>
    </row>
    <row r="31" spans="1:6" x14ac:dyDescent="0.25">
      <c r="A31" s="8"/>
      <c r="B31" s="2">
        <v>2023</v>
      </c>
      <c r="C31" s="13">
        <f>(11038-11212)/11038*100%</f>
        <v>-1.5763725312556622E-2</v>
      </c>
      <c r="D31" s="13">
        <v>14.60181272447409</v>
      </c>
      <c r="E31" s="13">
        <v>51.923990498812358</v>
      </c>
      <c r="F31" s="13">
        <v>100</v>
      </c>
    </row>
    <row r="32" spans="1:6" x14ac:dyDescent="0.25">
      <c r="A32" s="8"/>
      <c r="B32" s="2">
        <v>2024</v>
      </c>
      <c r="C32" s="13">
        <f>(11212-11388)/11212*100</f>
        <v>-1.5697466999643239</v>
      </c>
      <c r="D32" s="13">
        <v>14.392494397305525</v>
      </c>
      <c r="E32" s="13">
        <v>402.83018867924517</v>
      </c>
      <c r="F32" s="13">
        <v>100</v>
      </c>
    </row>
    <row r="33" spans="1:6" x14ac:dyDescent="0.25">
      <c r="A33" s="5" t="s">
        <v>20</v>
      </c>
      <c r="B33" s="3">
        <v>2022</v>
      </c>
      <c r="C33" s="14">
        <f>(10818-11038)/10818*100</f>
        <v>-2.0336476243298209</v>
      </c>
      <c r="D33" s="14">
        <v>13.18597030396414</v>
      </c>
      <c r="E33" s="14">
        <v>136.61261261261262</v>
      </c>
      <c r="F33" s="14">
        <v>100</v>
      </c>
    </row>
    <row r="34" spans="1:6" x14ac:dyDescent="0.25">
      <c r="A34" s="5"/>
      <c r="B34" s="3">
        <v>2023</v>
      </c>
      <c r="C34" s="14">
        <f>(11038-11212)/11038*100</f>
        <v>-1.5763725312556622</v>
      </c>
      <c r="D34" s="14">
        <v>14.60181272447409</v>
      </c>
      <c r="E34" s="14">
        <v>32.06989247311828</v>
      </c>
      <c r="F34" s="14">
        <v>100</v>
      </c>
    </row>
    <row r="35" spans="1:6" x14ac:dyDescent="0.25">
      <c r="A35" s="5"/>
      <c r="B35" s="3">
        <v>2024</v>
      </c>
      <c r="C35" s="14">
        <f>(11212-11388)/11212*100</f>
        <v>-1.5697466999643239</v>
      </c>
      <c r="D35" s="14">
        <v>14.392494397305525</v>
      </c>
      <c r="E35" s="14">
        <v>102.46305418719213</v>
      </c>
      <c r="F35" s="14">
        <v>100</v>
      </c>
    </row>
    <row r="36" spans="1:6" x14ac:dyDescent="0.25">
      <c r="A36" s="9" t="s">
        <v>31</v>
      </c>
      <c r="B36" s="2">
        <v>2022</v>
      </c>
      <c r="C36" s="13">
        <f>(10818-11038)/10818*100</f>
        <v>-2.0336476243298209</v>
      </c>
      <c r="D36" s="13">
        <v>13.18597030396414</v>
      </c>
      <c r="E36" s="13">
        <v>32.008238928939235</v>
      </c>
      <c r="F36" s="13">
        <v>105</v>
      </c>
    </row>
    <row r="37" spans="1:6" x14ac:dyDescent="0.25">
      <c r="A37" s="10"/>
      <c r="B37" s="2">
        <v>2023</v>
      </c>
      <c r="C37" s="13">
        <f>(11038-11212)/11038*100</f>
        <v>-1.5763725312556622</v>
      </c>
      <c r="D37" s="13">
        <v>14.60181272447409</v>
      </c>
      <c r="E37" s="13">
        <v>33.906249999999993</v>
      </c>
      <c r="F37" s="13">
        <v>180</v>
      </c>
    </row>
    <row r="38" spans="1:6" x14ac:dyDescent="0.25">
      <c r="A38" s="11"/>
      <c r="B38" s="2">
        <v>2024</v>
      </c>
      <c r="C38" s="13">
        <f>(11212-11388)/11212*100</f>
        <v>-1.5697466999643239</v>
      </c>
      <c r="D38" s="13">
        <v>14.392494397305525</v>
      </c>
      <c r="E38" s="13">
        <v>181.02803738317758</v>
      </c>
      <c r="F38" s="13">
        <v>110</v>
      </c>
    </row>
    <row r="39" spans="1:6" x14ac:dyDescent="0.25">
      <c r="A39" s="5" t="s">
        <v>32</v>
      </c>
      <c r="B39" s="3">
        <v>2022</v>
      </c>
      <c r="C39" s="14">
        <f>(10818-11038)/10818*100</f>
        <v>-2.0336476243298209</v>
      </c>
      <c r="D39" s="14">
        <v>13.18597030396414</v>
      </c>
      <c r="E39" s="14">
        <v>33.934426229508198</v>
      </c>
      <c r="F39" s="14">
        <v>678</v>
      </c>
    </row>
    <row r="40" spans="1:6" x14ac:dyDescent="0.25">
      <c r="A40" s="5"/>
      <c r="B40" s="3">
        <v>2023</v>
      </c>
      <c r="C40" s="14">
        <f>(11038-11212)/11038*100</f>
        <v>-1.5763725312556622</v>
      </c>
      <c r="D40" s="14">
        <v>14.60181272447409</v>
      </c>
      <c r="E40" s="14">
        <v>181.55131264916466</v>
      </c>
      <c r="F40" s="14">
        <v>890</v>
      </c>
    </row>
    <row r="41" spans="1:6" x14ac:dyDescent="0.25">
      <c r="A41" s="5"/>
      <c r="B41" s="3">
        <v>2024</v>
      </c>
      <c r="C41" s="14">
        <f>(11212-11388)/11212*100</f>
        <v>-1.5697466999643239</v>
      </c>
      <c r="D41" s="14">
        <v>14.392494397305525</v>
      </c>
      <c r="E41" s="14">
        <v>32.368421052631582</v>
      </c>
      <c r="F41" s="14">
        <v>975</v>
      </c>
    </row>
    <row r="42" spans="1:6" x14ac:dyDescent="0.25">
      <c r="A42" s="9" t="s">
        <v>21</v>
      </c>
      <c r="B42" s="2">
        <v>2022</v>
      </c>
      <c r="C42" s="13">
        <f>(10818-11038)/10818*100</f>
        <v>-2.0336476243298209</v>
      </c>
      <c r="D42" s="13">
        <v>13.18597030396414</v>
      </c>
      <c r="E42" s="13">
        <v>17.391304347826086</v>
      </c>
      <c r="F42" s="13">
        <v>745</v>
      </c>
    </row>
    <row r="43" spans="1:6" x14ac:dyDescent="0.25">
      <c r="A43" s="10"/>
      <c r="B43" s="2">
        <v>2023</v>
      </c>
      <c r="C43" s="13">
        <f>(11038-11212)/11038*100</f>
        <v>-1.5763725312556622</v>
      </c>
      <c r="D43" s="13">
        <v>14.60181272447409</v>
      </c>
      <c r="E43" s="13">
        <v>95.542347696879631</v>
      </c>
      <c r="F43" s="13">
        <v>545</v>
      </c>
    </row>
    <row r="44" spans="1:6" x14ac:dyDescent="0.25">
      <c r="A44" s="11"/>
      <c r="B44" s="2">
        <v>2024</v>
      </c>
      <c r="C44" s="13">
        <f>(11212-11388)/11212*100</f>
        <v>-1.5697466999643239</v>
      </c>
      <c r="D44" s="13">
        <v>14.392494397305525</v>
      </c>
      <c r="E44" s="13">
        <v>138.37638376383762</v>
      </c>
      <c r="F44" s="13">
        <v>725</v>
      </c>
    </row>
    <row r="45" spans="1:6" x14ac:dyDescent="0.25">
      <c r="A45" s="5" t="s">
        <v>22</v>
      </c>
      <c r="B45" s="3">
        <v>2022</v>
      </c>
      <c r="C45" s="14">
        <f>(10818-11038)/10818*100</f>
        <v>-2.0336476243298209</v>
      </c>
      <c r="D45" s="14">
        <v>13.18597030396414</v>
      </c>
      <c r="E45" s="14">
        <v>390.34965034965035</v>
      </c>
      <c r="F45" s="14">
        <v>665</v>
      </c>
    </row>
    <row r="46" spans="1:6" x14ac:dyDescent="0.25">
      <c r="A46" s="5"/>
      <c r="B46" s="3">
        <v>2023</v>
      </c>
      <c r="C46" s="14">
        <f>(11038-11212)/11038*100</f>
        <v>-1.5763725312556622</v>
      </c>
      <c r="D46" s="14">
        <v>14.60181272447409</v>
      </c>
      <c r="E46" s="14">
        <v>84.34782608695653</v>
      </c>
      <c r="F46" s="14">
        <v>745</v>
      </c>
    </row>
    <row r="47" spans="1:6" x14ac:dyDescent="0.25">
      <c r="A47" s="5"/>
      <c r="B47" s="3">
        <v>2024</v>
      </c>
      <c r="C47" s="14">
        <f>(11212-11388)/11212*100</f>
        <v>-1.5697466999643239</v>
      </c>
      <c r="D47" s="14">
        <v>14.392494397305525</v>
      </c>
      <c r="E47" s="14">
        <v>81.940035273368608</v>
      </c>
      <c r="F47" s="14">
        <v>725</v>
      </c>
    </row>
    <row r="48" spans="1:6" x14ac:dyDescent="0.25">
      <c r="A48" s="9" t="s">
        <v>23</v>
      </c>
      <c r="B48" s="2">
        <v>2022</v>
      </c>
      <c r="C48" s="13">
        <f>(10818-11038)/10818*100</f>
        <v>-2.0336476243298209</v>
      </c>
      <c r="D48" s="13">
        <v>13.18597030396414</v>
      </c>
      <c r="E48" s="13">
        <v>165.54455445544554</v>
      </c>
      <c r="F48" s="13">
        <v>805</v>
      </c>
    </row>
    <row r="49" spans="1:6" x14ac:dyDescent="0.25">
      <c r="A49" s="10"/>
      <c r="B49" s="2">
        <v>2023</v>
      </c>
      <c r="C49" s="13">
        <f>(11038-11212)/11038*100</f>
        <v>-1.5763725312556622</v>
      </c>
      <c r="D49" s="13">
        <v>14.60181272447409</v>
      </c>
      <c r="E49" s="13">
        <v>12.453917050691246</v>
      </c>
      <c r="F49" s="13">
        <v>424</v>
      </c>
    </row>
    <row r="50" spans="1:6" x14ac:dyDescent="0.25">
      <c r="A50" s="11"/>
      <c r="B50" s="2">
        <v>2024</v>
      </c>
      <c r="C50" s="13">
        <f>(11212-11388)/11212*100</f>
        <v>-1.5697466999643239</v>
      </c>
      <c r="D50" s="13">
        <v>14.392494397305525</v>
      </c>
      <c r="E50" s="13">
        <v>107.14479025710419</v>
      </c>
      <c r="F50" s="13">
        <v>424</v>
      </c>
    </row>
    <row r="51" spans="1:6" x14ac:dyDescent="0.25">
      <c r="A51" s="5" t="s">
        <v>24</v>
      </c>
      <c r="B51" s="3">
        <v>2022</v>
      </c>
      <c r="C51" s="14">
        <f>(10818-11038)/10818*100</f>
        <v>-2.0336476243298209</v>
      </c>
      <c r="D51" s="14">
        <v>13.18597030396414</v>
      </c>
      <c r="E51" s="14">
        <v>66.294416243654837</v>
      </c>
      <c r="F51" s="14">
        <v>146</v>
      </c>
    </row>
    <row r="52" spans="1:6" x14ac:dyDescent="0.25">
      <c r="A52" s="5"/>
      <c r="B52" s="3">
        <v>2023</v>
      </c>
      <c r="C52" s="14">
        <f>(11038-11212)/11038*100</f>
        <v>-1.5763725312556622</v>
      </c>
      <c r="D52" s="14">
        <v>14.60181272447409</v>
      </c>
      <c r="E52" s="14">
        <v>130.73170731707319</v>
      </c>
      <c r="F52" s="14">
        <v>133</v>
      </c>
    </row>
    <row r="53" spans="1:6" x14ac:dyDescent="0.25">
      <c r="A53" s="5"/>
      <c r="B53" s="3">
        <v>2024</v>
      </c>
      <c r="C53" s="14">
        <f>(11212-11388)/11212*100</f>
        <v>-1.5697466999643239</v>
      </c>
      <c r="D53" s="14">
        <v>14.392494397305525</v>
      </c>
      <c r="E53" s="14">
        <v>164.60093896713616</v>
      </c>
      <c r="F53" s="14">
        <v>725</v>
      </c>
    </row>
    <row r="54" spans="1:6" x14ac:dyDescent="0.25">
      <c r="A54" s="9" t="s">
        <v>25</v>
      </c>
      <c r="B54" s="2">
        <v>2022</v>
      </c>
      <c r="C54" s="13">
        <f>(10818-11038)/10818*100</f>
        <v>-2.0336476243298209</v>
      </c>
      <c r="D54" s="13">
        <v>13.18597030396414</v>
      </c>
      <c r="E54" s="13">
        <v>32.627865961199298</v>
      </c>
      <c r="F54" s="13">
        <v>870</v>
      </c>
    </row>
    <row r="55" spans="1:6" x14ac:dyDescent="0.25">
      <c r="A55" s="10"/>
      <c r="B55" s="2">
        <v>2023</v>
      </c>
      <c r="C55" s="13">
        <f>(11038-11212)/11038*100</f>
        <v>-1.5763725312556622</v>
      </c>
      <c r="D55" s="13">
        <v>14.60181272447409</v>
      </c>
      <c r="E55" s="13">
        <v>138.79003558718861</v>
      </c>
      <c r="F55" s="13">
        <v>890</v>
      </c>
    </row>
    <row r="56" spans="1:6" x14ac:dyDescent="0.25">
      <c r="A56" s="11"/>
      <c r="B56" s="2">
        <v>2024</v>
      </c>
      <c r="C56" s="13">
        <f>(11212-11388)/11212*100</f>
        <v>-1.5697466999643239</v>
      </c>
      <c r="D56" s="13">
        <v>14.392494397305525</v>
      </c>
      <c r="E56" s="13">
        <v>21.441124780316343</v>
      </c>
      <c r="F56" s="13">
        <v>975</v>
      </c>
    </row>
    <row r="57" spans="1:6" x14ac:dyDescent="0.25">
      <c r="A57" s="5" t="s">
        <v>26</v>
      </c>
      <c r="B57" s="3">
        <v>2022</v>
      </c>
      <c r="C57" s="14">
        <f>(10818-11038)/10818*100</f>
        <v>-2.0336476243298209</v>
      </c>
      <c r="D57" s="14">
        <v>13.18597030396414</v>
      </c>
      <c r="E57" s="14">
        <v>67.415730337078656</v>
      </c>
      <c r="F57" s="14">
        <v>376</v>
      </c>
    </row>
    <row r="58" spans="1:6" x14ac:dyDescent="0.25">
      <c r="A58" s="5"/>
      <c r="B58" s="3">
        <v>2023</v>
      </c>
      <c r="C58" s="14">
        <f>(11038-11212)/11038*100</f>
        <v>-1.5763725312556622</v>
      </c>
      <c r="D58" s="14">
        <v>14.60181272447409</v>
      </c>
      <c r="E58" s="14">
        <v>477.125</v>
      </c>
      <c r="F58" s="14">
        <v>376</v>
      </c>
    </row>
    <row r="59" spans="1:6" x14ac:dyDescent="0.25">
      <c r="A59" s="5"/>
      <c r="B59" s="3">
        <v>2024</v>
      </c>
      <c r="C59" s="14">
        <f>(11212-11388)/11212*100</f>
        <v>-1.5697466999643239</v>
      </c>
      <c r="D59" s="14">
        <v>14.392494397305525</v>
      </c>
      <c r="E59" s="14">
        <v>608.09864650142242</v>
      </c>
      <c r="F59" s="14">
        <v>376</v>
      </c>
    </row>
    <row r="60" spans="1:6" x14ac:dyDescent="0.25">
      <c r="A60" s="9" t="s">
        <v>27</v>
      </c>
      <c r="B60" s="2">
        <v>2022</v>
      </c>
      <c r="C60" s="13">
        <f>(10818-11038)/10818*100</f>
        <v>-2.0336476243298209</v>
      </c>
      <c r="D60" s="13">
        <v>13.18597030396414</v>
      </c>
      <c r="E60" s="13">
        <v>73.355008927857583</v>
      </c>
      <c r="F60" s="13">
        <v>675</v>
      </c>
    </row>
    <row r="61" spans="1:6" x14ac:dyDescent="0.25">
      <c r="A61" s="10"/>
      <c r="B61" s="2">
        <v>2023</v>
      </c>
      <c r="C61" s="13">
        <f>(11038-11212)/11038*100</f>
        <v>-1.5763725312556622</v>
      </c>
      <c r="D61" s="13">
        <v>14.60181272447409</v>
      </c>
      <c r="E61" s="13">
        <v>137.98079090950083</v>
      </c>
      <c r="F61" s="13">
        <v>580</v>
      </c>
    </row>
    <row r="62" spans="1:6" x14ac:dyDescent="0.25">
      <c r="A62" s="11"/>
      <c r="B62" s="2">
        <v>2024</v>
      </c>
      <c r="C62" s="13">
        <f>(11212-11388)/11212*100%</f>
        <v>-1.569746699964324E-2</v>
      </c>
      <c r="D62" s="13">
        <v>14.392494397305525</v>
      </c>
      <c r="E62" s="13">
        <v>16.211073761654088</v>
      </c>
      <c r="F62" s="13">
        <v>625</v>
      </c>
    </row>
    <row r="63" spans="1:6" x14ac:dyDescent="0.25">
      <c r="A63" s="5" t="s">
        <v>28</v>
      </c>
      <c r="B63" s="3">
        <v>2022</v>
      </c>
      <c r="C63" s="14">
        <f>(10818-11038)/10818*100</f>
        <v>-2.0336476243298209</v>
      </c>
      <c r="D63" s="14">
        <v>13.18597030396414</v>
      </c>
      <c r="E63" s="14">
        <v>23.842534850128491</v>
      </c>
      <c r="F63" s="14">
        <v>675</v>
      </c>
    </row>
    <row r="64" spans="1:6" x14ac:dyDescent="0.25">
      <c r="A64" s="5"/>
      <c r="B64" s="3">
        <v>2023</v>
      </c>
      <c r="C64" s="14">
        <f>(11038-11212)/11038*100</f>
        <v>-1.5763725312556622</v>
      </c>
      <c r="D64" s="14">
        <v>14.60181272447409</v>
      </c>
      <c r="E64" s="14">
        <v>452.33644859813074</v>
      </c>
      <c r="F64" s="14">
        <v>580</v>
      </c>
    </row>
    <row r="65" spans="1:6" x14ac:dyDescent="0.25">
      <c r="A65" s="5"/>
      <c r="B65" s="3">
        <v>2024</v>
      </c>
      <c r="C65" s="14">
        <f>(11212-11388)/11212*100</f>
        <v>-1.5697466999643239</v>
      </c>
      <c r="D65" s="14">
        <v>14.392494397305525</v>
      </c>
      <c r="E65" s="14">
        <v>763.30798479087446</v>
      </c>
      <c r="F65" s="14">
        <v>625</v>
      </c>
    </row>
    <row r="66" spans="1:6" x14ac:dyDescent="0.25">
      <c r="A66" s="9" t="s">
        <v>29</v>
      </c>
      <c r="B66" s="2">
        <v>2022</v>
      </c>
      <c r="C66" s="13">
        <v>-5.51</v>
      </c>
      <c r="D66" s="13">
        <v>14.85</v>
      </c>
      <c r="E66" s="13">
        <v>9.85</v>
      </c>
      <c r="F66" s="13">
        <v>85</v>
      </c>
    </row>
    <row r="67" spans="1:6" x14ac:dyDescent="0.25">
      <c r="A67" s="10"/>
      <c r="B67" s="2">
        <v>2023</v>
      </c>
      <c r="C67" s="13">
        <v>-2.6</v>
      </c>
      <c r="D67" s="13">
        <v>15.2</v>
      </c>
      <c r="E67" s="13">
        <v>7.23</v>
      </c>
      <c r="F67" s="13">
        <v>112</v>
      </c>
    </row>
    <row r="68" spans="1:6" x14ac:dyDescent="0.25">
      <c r="A68" s="11"/>
      <c r="B68" s="2">
        <v>2024</v>
      </c>
      <c r="C68" s="13">
        <v>-2.2400000000000002</v>
      </c>
      <c r="D68" s="13">
        <v>15.7</v>
      </c>
      <c r="E68" s="13">
        <v>11.74</v>
      </c>
      <c r="F68" s="13">
        <v>145</v>
      </c>
    </row>
    <row r="69" spans="1:6" x14ac:dyDescent="0.25">
      <c r="A69" s="5" t="s">
        <v>30</v>
      </c>
      <c r="B69" s="3">
        <v>2022</v>
      </c>
      <c r="C69" s="14">
        <v>-1.51</v>
      </c>
      <c r="D69" s="14">
        <v>14.85</v>
      </c>
      <c r="E69" s="14">
        <v>1.5</v>
      </c>
      <c r="F69" s="14">
        <v>98</v>
      </c>
    </row>
    <row r="70" spans="1:6" x14ac:dyDescent="0.25">
      <c r="A70" s="5"/>
      <c r="B70" s="3">
        <v>2023</v>
      </c>
      <c r="C70" s="14">
        <v>-2.6</v>
      </c>
      <c r="D70" s="14">
        <v>15.2</v>
      </c>
      <c r="E70" s="14">
        <v>5</v>
      </c>
      <c r="F70" s="14">
        <v>132</v>
      </c>
    </row>
    <row r="71" spans="1:6" x14ac:dyDescent="0.25">
      <c r="A71" s="5"/>
      <c r="B71" s="3">
        <v>2024</v>
      </c>
      <c r="C71" s="14">
        <v>-2.2400000000000002</v>
      </c>
      <c r="D71" s="14">
        <v>15.7</v>
      </c>
      <c r="E71" s="14">
        <v>8.5</v>
      </c>
      <c r="F71" s="14">
        <v>165</v>
      </c>
    </row>
    <row r="72" spans="1:6" x14ac:dyDescent="0.25">
      <c r="A72" s="9" t="s">
        <v>33</v>
      </c>
      <c r="B72" s="2">
        <v>2022</v>
      </c>
      <c r="C72" s="13">
        <v>-5.51</v>
      </c>
      <c r="D72" s="13">
        <v>15.731</v>
      </c>
      <c r="E72" s="13">
        <v>2.1</v>
      </c>
      <c r="F72" s="13">
        <v>5550</v>
      </c>
    </row>
    <row r="73" spans="1:6" x14ac:dyDescent="0.25">
      <c r="A73" s="10"/>
      <c r="B73" s="2">
        <v>2023</v>
      </c>
      <c r="C73" s="13">
        <v>-2.6</v>
      </c>
      <c r="D73" s="13">
        <v>15.416</v>
      </c>
      <c r="E73" s="13">
        <v>1.77</v>
      </c>
      <c r="F73" s="13">
        <v>5525</v>
      </c>
    </row>
    <row r="74" spans="1:6" x14ac:dyDescent="0.25">
      <c r="A74" s="11"/>
      <c r="B74" s="2">
        <v>2024</v>
      </c>
      <c r="C74" s="13">
        <v>-2.2400000000000002</v>
      </c>
      <c r="D74" s="13">
        <v>16.161999999999999</v>
      </c>
      <c r="E74" s="13">
        <v>0.74</v>
      </c>
      <c r="F74" s="13">
        <v>1065</v>
      </c>
    </row>
    <row r="75" spans="1:6" x14ac:dyDescent="0.25">
      <c r="A75" s="5"/>
    </row>
    <row r="76" spans="1:6" x14ac:dyDescent="0.25">
      <c r="A76" s="5"/>
    </row>
    <row r="77" spans="1:6" x14ac:dyDescent="0.25">
      <c r="A77" s="5"/>
    </row>
  </sheetData>
  <mergeCells count="26">
    <mergeCell ref="A63:A65"/>
    <mergeCell ref="A66:A68"/>
    <mergeCell ref="A69:A71"/>
    <mergeCell ref="A72:A74"/>
    <mergeCell ref="A75:A77"/>
    <mergeCell ref="A48:A50"/>
    <mergeCell ref="A51:A53"/>
    <mergeCell ref="A54:A56"/>
    <mergeCell ref="A57:A59"/>
    <mergeCell ref="A60:A62"/>
    <mergeCell ref="A33:A35"/>
    <mergeCell ref="A36:A38"/>
    <mergeCell ref="A39:A41"/>
    <mergeCell ref="A42:A44"/>
    <mergeCell ref="A45:A47"/>
    <mergeCell ref="A18:A20"/>
    <mergeCell ref="A21:A23"/>
    <mergeCell ref="A24:A26"/>
    <mergeCell ref="A27:A29"/>
    <mergeCell ref="A30:A32"/>
    <mergeCell ref="A15:A17"/>
    <mergeCell ref="A1:A2"/>
    <mergeCell ref="A3:A5"/>
    <mergeCell ref="A6:A8"/>
    <mergeCell ref="A9:A11"/>
    <mergeCell ref="A12:A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5DFE4-3B44-4700-B3D0-1B3F18B2429A}">
  <dimension ref="A1:E16"/>
  <sheetViews>
    <sheetView workbookViewId="0">
      <selection sqref="A1:E16"/>
    </sheetView>
  </sheetViews>
  <sheetFormatPr defaultRowHeight="15" x14ac:dyDescent="0.25"/>
  <sheetData>
    <row r="1" spans="1:5" x14ac:dyDescent="0.25">
      <c r="B1" t="s">
        <v>2</v>
      </c>
      <c r="C1" t="s">
        <v>4</v>
      </c>
      <c r="D1" t="s">
        <v>6</v>
      </c>
      <c r="E1" t="s">
        <v>8</v>
      </c>
    </row>
    <row r="2" spans="1:5" x14ac:dyDescent="0.25">
      <c r="A2" t="s">
        <v>34</v>
      </c>
      <c r="B2">
        <v>-2.5129169999999998</v>
      </c>
      <c r="C2">
        <v>15.656879999999999</v>
      </c>
      <c r="D2">
        <v>10.852499999999999</v>
      </c>
      <c r="E2">
        <v>272.72030000000001</v>
      </c>
    </row>
    <row r="3" spans="1:5" x14ac:dyDescent="0.25">
      <c r="A3" t="s">
        <v>35</v>
      </c>
      <c r="B3">
        <v>-2.2400000000000002</v>
      </c>
      <c r="C3">
        <v>15.7</v>
      </c>
      <c r="D3">
        <v>7.51</v>
      </c>
      <c r="E3">
        <v>115</v>
      </c>
    </row>
    <row r="4" spans="1:5" x14ac:dyDescent="0.25">
      <c r="A4" t="s">
        <v>36</v>
      </c>
      <c r="B4">
        <v>-0.01</v>
      </c>
      <c r="C4">
        <v>16.25</v>
      </c>
      <c r="D4">
        <v>44.4</v>
      </c>
      <c r="E4">
        <v>5550</v>
      </c>
    </row>
    <row r="5" spans="1:5" x14ac:dyDescent="0.25">
      <c r="A5" t="s">
        <v>37</v>
      </c>
      <c r="B5">
        <v>-8</v>
      </c>
      <c r="C5">
        <v>14.85</v>
      </c>
      <c r="D5">
        <v>-49.64</v>
      </c>
      <c r="E5">
        <v>1.05</v>
      </c>
    </row>
    <row r="6" spans="1:5" x14ac:dyDescent="0.25">
      <c r="A6" t="s">
        <v>38</v>
      </c>
      <c r="B6">
        <v>1.8130580000000001</v>
      </c>
      <c r="C6">
        <v>0.365012</v>
      </c>
      <c r="D6">
        <v>17.80538</v>
      </c>
      <c r="E6">
        <v>907.17010000000005</v>
      </c>
    </row>
    <row r="7" spans="1:5" x14ac:dyDescent="0.25">
      <c r="A7" t="s">
        <v>39</v>
      </c>
      <c r="B7">
        <v>-0.77376999999999996</v>
      </c>
      <c r="C7">
        <v>-0.105722</v>
      </c>
      <c r="D7">
        <v>-0.55118199999999995</v>
      </c>
      <c r="E7">
        <v>5.5448560000000002</v>
      </c>
    </row>
    <row r="8" spans="1:5" x14ac:dyDescent="0.25">
      <c r="A8" t="s">
        <v>40</v>
      </c>
      <c r="B8">
        <v>3.1677119999999999</v>
      </c>
      <c r="C8">
        <v>2.5490490000000001</v>
      </c>
      <c r="D8">
        <v>5.1621290000000002</v>
      </c>
      <c r="E8">
        <v>32.416840000000001</v>
      </c>
    </row>
    <row r="10" spans="1:5" x14ac:dyDescent="0.25">
      <c r="A10" t="s">
        <v>41</v>
      </c>
      <c r="B10">
        <v>7.2690279999999996</v>
      </c>
      <c r="C10">
        <v>0.744197</v>
      </c>
      <c r="D10">
        <v>17.670020000000001</v>
      </c>
      <c r="E10">
        <v>2964.9969999999998</v>
      </c>
    </row>
    <row r="11" spans="1:5" x14ac:dyDescent="0.25">
      <c r="A11" t="s">
        <v>42</v>
      </c>
      <c r="B11">
        <v>2.6397E-2</v>
      </c>
      <c r="C11">
        <v>0.68928599999999995</v>
      </c>
      <c r="D11">
        <v>1.46E-4</v>
      </c>
      <c r="E11">
        <v>0</v>
      </c>
    </row>
    <row r="13" spans="1:5" x14ac:dyDescent="0.25">
      <c r="A13" t="s">
        <v>43</v>
      </c>
      <c r="B13">
        <v>-180.93</v>
      </c>
      <c r="C13">
        <v>1127.2950000000001</v>
      </c>
      <c r="D13">
        <v>781.38</v>
      </c>
      <c r="E13">
        <v>19635.86</v>
      </c>
    </row>
    <row r="14" spans="1:5" x14ac:dyDescent="0.25">
      <c r="A14" t="s">
        <v>44</v>
      </c>
      <c r="B14">
        <v>233.3897</v>
      </c>
      <c r="C14">
        <v>9.4596160000000005</v>
      </c>
      <c r="D14">
        <v>22509.23</v>
      </c>
      <c r="E14">
        <v>58429992</v>
      </c>
    </row>
    <row r="16" spans="1:5" x14ac:dyDescent="0.25">
      <c r="A16" t="s">
        <v>45</v>
      </c>
      <c r="B16">
        <v>72</v>
      </c>
      <c r="C16">
        <v>72</v>
      </c>
      <c r="D16">
        <v>72</v>
      </c>
      <c r="E16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indri nadia</dc:creator>
  <cp:lastModifiedBy>indri nadia</cp:lastModifiedBy>
  <dcterms:created xsi:type="dcterms:W3CDTF">2025-12-10T00:08:06Z</dcterms:created>
  <dcterms:modified xsi:type="dcterms:W3CDTF">2026-01-29T10:01:00Z</dcterms:modified>
</cp:coreProperties>
</file>